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5"/>
  <workbookPr/>
  <mc:AlternateContent xmlns:mc="http://schemas.openxmlformats.org/markup-compatibility/2006">
    <mc:Choice Requires="x15">
      <x15ac:absPath xmlns:x15ac="http://schemas.microsoft.com/office/spreadsheetml/2010/11/ac" url="D:\USERS\vitkov\VT\VT 2021\067\1 výzva\"/>
    </mc:Choice>
  </mc:AlternateContent>
  <xr:revisionPtr revIDLastSave="0" documentId="13_ncr:1_{5E56514E-7192-4A34-97D8-997BBDB250AC}" xr6:coauthVersionLast="36" xr6:coauthVersionMax="47" xr10:uidLastSave="{00000000-0000-0000-0000-000000000000}"/>
  <bookViews>
    <workbookView xWindow="0" yWindow="0" windowWidth="23040" windowHeight="9060" xr2:uid="{00000000-000D-0000-FFFF-FFFF00000000}"/>
  </bookViews>
  <sheets>
    <sheet name="Výpočetní technika" sheetId="1" r:id="rId1"/>
  </sheets>
  <definedNames>
    <definedName name="_xlnm.Print_Area" localSheetId="0">'Výpočetní technika'!$B$1:$T$22</definedName>
  </definedNames>
  <calcPr calcId="191029"/>
</workbook>
</file>

<file path=xl/calcChain.xml><?xml version="1.0" encoding="utf-8"?>
<calcChain xmlns="http://schemas.openxmlformats.org/spreadsheetml/2006/main">
  <c r="S9" i="1" l="1"/>
  <c r="T9" i="1"/>
  <c r="S10" i="1"/>
  <c r="T10" i="1"/>
  <c r="S11" i="1"/>
  <c r="T11" i="1"/>
  <c r="S12" i="1"/>
  <c r="T12" i="1"/>
  <c r="S13" i="1"/>
  <c r="T13" i="1"/>
  <c r="P9" i="1"/>
  <c r="P10" i="1"/>
  <c r="P11" i="1"/>
  <c r="P12" i="1"/>
  <c r="P13" i="1"/>
  <c r="S8" i="1" l="1"/>
  <c r="T8" i="1"/>
  <c r="P8" i="1"/>
  <c r="P7" i="1" l="1"/>
  <c r="Q16" i="1" l="1"/>
  <c r="S7" i="1" l="1"/>
  <c r="R16" i="1" s="1"/>
  <c r="T7" i="1"/>
</calcChain>
</file>

<file path=xl/sharedStrings.xml><?xml version="1.0" encoding="utf-8"?>
<sst xmlns="http://schemas.openxmlformats.org/spreadsheetml/2006/main" count="74" uniqueCount="60">
  <si>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</si>
  <si>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</si>
  <si>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</si>
  <si>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</si>
  <si>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</si>
  <si>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</si>
  <si>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</si>
  <si>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</si>
  <si>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</si>
  <si>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</si>
  <si>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</si>
  <si>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</si>
  <si>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>30213100-6 - Přenosné počítače</t>
  </si>
  <si>
    <t>30230000-0 - Zařízení související s počítači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</si>
  <si>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</si>
  <si>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</si>
  <si>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</si>
  <si>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</si>
  <si>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</si>
  <si>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</si>
  <si>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</si>
  <si>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</si>
  <si>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</si>
  <si>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</si>
  <si>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</si>
  <si>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</si>
  <si>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</si>
  <si>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</si>
  <si>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</si>
  <si>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</si>
  <si>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</si>
  <si>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</si>
  <si>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</si>
  <si>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</si>
  <si>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Pokud financováno z projektových prostředků, pak ŘEŠITEL uvede: NÁZEV A ČÍSLO DOTAČNÍHO PROJEKTU</t>
  </si>
  <si>
    <t>Záruka na zboží min. 36 měsíců.</t>
  </si>
  <si>
    <t xml:space="preserve">Příloha č. 2 Kupní smlouvy - technická specifikace
Výpočetní technika (III.) 067 - 2021 </t>
  </si>
  <si>
    <t>Kancelářské PC</t>
  </si>
  <si>
    <t>Monitor LCD 24" 16:10</t>
  </si>
  <si>
    <t>USB-C síťová karta Ethernet</t>
  </si>
  <si>
    <t>Záruka na zboží min. 48 měsíců, servis NBD on site.</t>
  </si>
  <si>
    <t>Ing. Jiří Vaněk, 
Tel.: 37763 8714</t>
  </si>
  <si>
    <t>Univerzitní 22,
301 00 Plzeň,
Fakulta strojní -
Regionální technologický institut,
místnost UL 308</t>
  </si>
  <si>
    <t>Výkon procesoru v Passmark CPU více než 13 000 bodů (platné ke dni 1.6.2021), minimálně 6 jader.
Operační paměť typu DDR4 minimálně 16 GB.
Grafický čip integrovaný v CPU.
SSD disk o kapacitě minimálně 512 GB.
Minimálně 6 USB portů, z toho minimálně 4 USB 3.0 porty.
Minimálně 4x slot na RAM.
V předním panelu minimálně 2x USB 3.0.
Podpora bootování z USB.
Síťová karta 1 Gb/s Ethernet s podporou PXE.
Grafický výstup DVI nebo Displayport.
CZ klávesnice.
Optická myš 3tl./kolečko.
Operační systém Windows 64-bit (Windows 10 nebo vyšší) - OS Windows požadujeme z důvodu kompatibility s interními aplikacemi ZČU (Stag, Magion,...).
Existence ovladačů použitého HW ve Windows 10 a vyšší verze Windows.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Záruka na zboží min. 48 měsíců, servis NBD on site.</t>
  </si>
  <si>
    <t>Velikost úhlopříčky 24", rozlišení WUXGA (1920x1200), rozhraní displayport i HDMI, USB hub, jas min. 300 cd/m2, typ panelu IPS. 
Displayport kabel musí byt součástí dodávky.</t>
  </si>
  <si>
    <t>USB-A síťová karta Ethernet</t>
  </si>
  <si>
    <t>Externí síťová karta s připojením k PC pomocí USB-A verze minimálně 3.0. 
USB hub součástí.
Minimálně 2 USB 3.0 porty. 
Ethernet s rychlostí 1000 Mbit/s. 
Konektor RJ-45.</t>
  </si>
  <si>
    <t>Externí síťová karta s připojením k PC pomocí USB-C. 
Ethernet s rychlostí 1000 Mbit/s.
Konektor RJ-45.</t>
  </si>
  <si>
    <t xml:space="preserve">Záruka na notebook min. 48 měsíců, servis NBD on site.
</t>
  </si>
  <si>
    <t>Ing. Jan Matějka, 
Tel.: 702 091 406</t>
  </si>
  <si>
    <t>Univerzitní 22, 
301 00 Plzeň,
Fakulta strojní -
Katedra technologie obrábění,
místnost UK 216</t>
  </si>
  <si>
    <t>Požadovaná minimální konfigurace klíčových komponent:
Operační systém Windows Profesional  64-bit (Windows 10 nebo vyšší) - Český jazyk. OS Windows požadujeme z důvodu kompatibility s interními aplikacemi ZČU (Stag, Magion,...).
Procesor ninimálně 6 jader, více než 12 525 bodů v CPU Benchmarku, Single Thread Rating: min. 2800 bodů (http://www.cpubenchmark.net/ ke dni 7.6.2021).
Grafická karta více než 2 560 bodů v Videocard Benchmarku(https://www.videocardbenchmark.net/ ke dni 7.6.2021).
Display: Full HD  15,6" s rozlišením min. 1920x1080,  kamera.
Paměť RAM min. 16 GB  2x8 GB, min. DDR4. Wireless LAN. 
Úložiště: min. 1 TB SSD disk.
Možnost Wifi a Bluetooth připojení.
Min. 3x USB 3.2, 1x HDMI, Ethernet port (RJ-45), čtečka paměťových karet.
Baterie minimálne 96 Watt-hour.
Existence ovladačů použitého HW ve Windows 10.
CZ Klávesnice s podsvícením a numerickou klávesnicí.
Max. hmotnost 2 kg.
Podpora prostřednictvím internetu musí umožňovat stahování ovladačů a manuálu z internetu adresně pro konkrétní zadaný typ (sériové číslo) zařízení. 
Existence ovladačů použitého HW ve Windows 10.
Záruka  na notebook min. 4 roky, servis NBD.
Brašna pro danou velikost notebooku: zip, přední kapsa na zip, odolná proti povětrnostním vlivům, přepravní řemínek: ruční držadlo, popruh přes rameno, další přihrádky na dokumenty, tablet.</t>
  </si>
  <si>
    <t>Dokovací stanice</t>
  </si>
  <si>
    <t>Notebook 15,6" včetně brašny</t>
  </si>
  <si>
    <t>Dokovací stanice plně kompatibilní s pol.č. 5 Notebookem 15,6".
Porty minimálně:  
1x Thunderbolt 3
1x USB-C 3.1 2. generace
1x Port USB-A 3.1 1. generace s technologií PowerShare
2x Port USB-A 3.1 1. generace
1x Víceúčelový port USB-C DisplayPort
2x DisplayPort 1.4
1x Port HDMI 2.0b
1x Kombinovaný zvukový/sluchátkový konektor
1x Rozhraní gigabitového ethernetu RJ45.</t>
  </si>
  <si>
    <t>Notebook</t>
  </si>
  <si>
    <t>Záruka na zboží min. 36 měsíců, servis NBD on site.</t>
  </si>
  <si>
    <t>Provedení notebooku klasické. 
Numerická klíávesnice. 
Výkon procesoru v Passmark CPU vice než 6 850 bodů(platné ke dni 19.1.2021), minimálně 4 jádra.
Operační paměť minimálně 8 GB.
Disk SATA SSD disk o kapacitě minimálně 250 GB.
Integrovaná wifi karta.
Display min. Full HD 15,6" s rozlišením 1920x1080, provedení matné.
Webkamera a mikrofon.
Síťová karta 1 Gb/s Ethernet s podporou PXE.
Konktor RJ-45 integerovaný přímo na těle NTB.
Mminimálně 3x USB port (alespoň 2x USB 3.0).
Napájecí adaptér nesmí být přes USB-C.
Operační systém Windows 64-bit (Windows 10 nebo vyšší) - OS Windows požadujeme z důvodu kompatibility s interními aplikacemi ZČU (Stag, Magion,...).
Existence ovladačů použitého HW ve Windows 10 a vyšší verze Windows.
Kovový nebo kompozitní vnitřní rám.
CZ Klávesnice s podsvícením nebo alternativním způsobem zlepšení viditelnosti ve tmě. 
Touchpad.
Klávesnice musí být odolná proti polití.
Notebook musí obsahovat digitální grafický výstup.
Podpora prostřednictvím internetu musí umožňovat stahování ovladačů a manuálu z internetu adresně pro konkrétní zadaný typ (sériové číslo) zařízení.
Záruka na zboží min. 36 měsíců, servis NBD on site.</t>
  </si>
  <si>
    <t>Hana Menclová, 
Tel.: 37763 4853</t>
  </si>
  <si>
    <t>Kollárova 19,
301 00 Plzeň,
Správa kolejí a menz,
místnost KO 222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</si>
</sst>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3">
    <xf numFmtId="0" fontId="0" fillId="0" borderId="0"/>
    <xf numFmtId="0" fontId="15" fillId="0" borderId="0"/>
    <xf numFmtId="0" fontId="5" fillId="0" borderId="0"/>
  </cellStyleXfs>
  <cellXfs count="15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3" fontId="0" fillId="2" borderId="14" xfId="0" applyNumberForma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164" fontId="0" fillId="3" borderId="18" xfId="0" applyNumberFormat="1" applyFill="1" applyBorder="1" applyAlignment="1">
      <alignment horizontal="right" vertical="center" indent="1"/>
    </xf>
    <xf numFmtId="0" fontId="1" fillId="6" borderId="15" xfId="0" applyFont="1" applyFill="1" applyBorder="1" applyAlignment="1">
      <alignment horizontal="left" vertical="center" wrapText="1"/>
    </xf>
    <xf numFmtId="0" fontId="1" fillId="6" borderId="17" xfId="0" applyFont="1" applyFill="1" applyBorder="1" applyAlignment="1">
      <alignment horizontal="left" vertical="center" wrapText="1"/>
    </xf>
    <xf numFmtId="0" fontId="1" fillId="6" borderId="15" xfId="0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center" vertical="center" wrapText="1"/>
    </xf>
    <xf numFmtId="3" fontId="0" fillId="2" borderId="20" xfId="0" applyNumberForma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left" vertical="center" wrapText="1"/>
    </xf>
    <xf numFmtId="0" fontId="1" fillId="6" borderId="21" xfId="0" applyFont="1" applyFill="1" applyBorder="1" applyAlignment="1">
      <alignment horizontal="left" vertical="center" wrapText="1"/>
    </xf>
    <xf numFmtId="3" fontId="0" fillId="2" borderId="23" xfId="0" applyNumberForma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164" fontId="0" fillId="0" borderId="24" xfId="0" applyNumberFormat="1" applyBorder="1" applyAlignment="1">
      <alignment horizontal="right" vertical="center" indent="1"/>
    </xf>
    <xf numFmtId="164" fontId="0" fillId="3" borderId="2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0" fontId="2" fillId="6" borderId="21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left" vertical="center" wrapText="1"/>
    </xf>
    <xf numFmtId="0" fontId="1" fillId="3" borderId="21" xfId="0" applyFont="1" applyFill="1" applyBorder="1" applyAlignment="1">
      <alignment horizontal="center" vertical="center" wrapText="1"/>
    </xf>
    <xf numFmtId="3" fontId="0" fillId="2" borderId="25" xfId="0" applyNumberForma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3" fontId="0" fillId="3" borderId="26" xfId="0" applyNumberFormat="1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164" fontId="0" fillId="0" borderId="26" xfId="0" applyNumberFormat="1" applyBorder="1" applyAlignment="1">
      <alignment horizontal="right" vertical="center" indent="1"/>
    </xf>
    <xf numFmtId="164" fontId="0" fillId="3" borderId="26" xfId="0" applyNumberFormat="1" applyFill="1" applyBorder="1" applyAlignment="1">
      <alignment horizontal="right" vertical="center" indent="1"/>
    </xf>
    <xf numFmtId="165" fontId="0" fillId="0" borderId="26" xfId="0" applyNumberFormat="1" applyBorder="1" applyAlignment="1">
      <alignment horizontal="right" vertical="center" indent="1"/>
    </xf>
    <xf numFmtId="0" fontId="0" fillId="0" borderId="26" xfId="0" applyBorder="1" applyAlignment="1">
      <alignment horizontal="center" vertical="center"/>
    </xf>
    <xf numFmtId="0" fontId="1" fillId="6" borderId="26" xfId="0" applyFont="1" applyFill="1" applyBorder="1" applyAlignment="1">
      <alignment horizontal="left" vertical="center" wrapText="1"/>
    </xf>
    <xf numFmtId="0" fontId="1" fillId="6" borderId="26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1" fillId="4" borderId="27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1" fillId="6" borderId="2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0" fillId="0" borderId="0" xfId="2" applyFont="1" applyAlignment="1">
      <alignment horizontal="left" vertical="center" wrapText="1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164" fontId="8" fillId="0" borderId="12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1" fillId="4" borderId="28" xfId="0" applyFont="1" applyFill="1" applyBorder="1" applyAlignment="1">
      <alignment horizontal="center" vertical="center" wrapText="1"/>
    </xf>
    <xf numFmtId="0" fontId="11" fillId="4" borderId="29" xfId="0" applyFont="1" applyFill="1" applyBorder="1" applyAlignment="1">
      <alignment horizontal="center" vertical="center" wrapText="1"/>
    </xf>
    <xf numFmtId="0" fontId="11" fillId="4" borderId="15" xfId="0" applyFont="1" applyFill="1" applyBorder="1" applyAlignment="1" applyProtection="1">
      <alignment horizontal="left" vertical="center" wrapText="1" indent="1"/>
      <protection locked="0"/>
    </xf>
    <xf numFmtId="0" fontId="11" fillId="4" borderId="17" xfId="0" applyFont="1" applyFill="1" applyBorder="1" applyAlignment="1" applyProtection="1">
      <alignment horizontal="left" vertical="center" wrapText="1" indent="1"/>
      <protection locked="0"/>
    </xf>
    <xf numFmtId="0" fontId="11" fillId="4" borderId="18" xfId="0" applyFont="1" applyFill="1" applyBorder="1" applyAlignment="1" applyProtection="1">
      <alignment horizontal="left" vertical="center" wrapText="1" indent="1"/>
      <protection locked="0"/>
    </xf>
    <xf numFmtId="0" fontId="11" fillId="4" borderId="21" xfId="0" applyFont="1" applyFill="1" applyBorder="1" applyAlignment="1" applyProtection="1">
      <alignment horizontal="left" vertical="center" wrapText="1" indent="1"/>
      <protection locked="0"/>
    </xf>
    <xf numFmtId="0" fontId="11" fillId="4" borderId="2" xfId="0" applyFont="1" applyFill="1" applyBorder="1" applyAlignment="1" applyProtection="1">
      <alignment horizontal="left" vertical="center" wrapText="1" indent="1"/>
      <protection locked="0"/>
    </xf>
    <xf numFmtId="0" fontId="11" fillId="4" borderId="26" xfId="0" applyFont="1" applyFill="1" applyBorder="1" applyAlignment="1" applyProtection="1">
      <alignment horizontal="left" vertical="center" wrapText="1" indent="1"/>
      <protection locked="0"/>
    </xf>
    <xf numFmtId="0" fontId="11" fillId="4" borderId="17" xfId="0" applyFont="1" applyFill="1" applyBorder="1" applyAlignment="1" applyProtection="1">
      <alignment horizontal="center" vertical="center" wrapText="1"/>
      <protection locked="0"/>
    </xf>
    <xf numFmtId="164" fontId="11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2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210389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207009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207009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207009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207009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210389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16507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16507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95250</xdr:colOff>
      <xdr:row>41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95250</xdr:colOff>
      <xdr:row>43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95250</xdr:colOff>
      <xdr:row>44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210557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207374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210557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210558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210559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95250</xdr:colOff>
      <xdr:row>60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95250</xdr:colOff>
      <xdr:row>61</xdr:row>
      <xdr:rowOff>207370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95250</xdr:colOff>
      <xdr:row>62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95250</xdr:colOff>
      <xdr:row>63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95250</xdr:colOff>
      <xdr:row>65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95250</xdr:colOff>
      <xdr:row>66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95250</xdr:colOff>
      <xdr:row>70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95250</xdr:colOff>
      <xdr:row>71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207370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95250</xdr:colOff>
      <xdr:row>73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95250</xdr:colOff>
      <xdr:row>74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95250</xdr:colOff>
      <xdr:row>76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95250</xdr:colOff>
      <xdr:row>77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95250</xdr:colOff>
      <xdr:row>78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95250</xdr:colOff>
      <xdr:row>79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95250</xdr:colOff>
      <xdr:row>88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95250</xdr:colOff>
      <xdr:row>89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95250</xdr:colOff>
      <xdr:row>90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95250</xdr:colOff>
      <xdr:row>91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95250</xdr:colOff>
      <xdr:row>94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95250</xdr:colOff>
      <xdr:row>96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210558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95250</xdr:colOff>
      <xdr:row>99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95250</xdr:colOff>
      <xdr:row>101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95250</xdr:colOff>
      <xdr:row>102</xdr:row>
      <xdr:rowOff>207369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95250</xdr:colOff>
      <xdr:row>103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95250</xdr:colOff>
      <xdr:row>104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95250</xdr:colOff>
      <xdr:row>106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95250</xdr:colOff>
      <xdr:row>108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95250</xdr:colOff>
      <xdr:row>109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95250</xdr:colOff>
      <xdr:row>111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95250</xdr:colOff>
      <xdr:row>112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95250</xdr:colOff>
      <xdr:row>113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95250</xdr:colOff>
      <xdr:row>114</xdr:row>
      <xdr:rowOff>16873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95250</xdr:colOff>
      <xdr:row>115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95250</xdr:colOff>
      <xdr:row>116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95250</xdr:colOff>
      <xdr:row>118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95250</xdr:colOff>
      <xdr:row>119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95250</xdr:colOff>
      <xdr:row>120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95250</xdr:colOff>
      <xdr:row>121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95250</xdr:colOff>
      <xdr:row>122</xdr:row>
      <xdr:rowOff>20060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95250</xdr:colOff>
      <xdr:row>124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95250</xdr:colOff>
      <xdr:row>126</xdr:row>
      <xdr:rowOff>16507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95250</xdr:colOff>
      <xdr:row>137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95250</xdr:colOff>
      <xdr:row>137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95250</xdr:colOff>
      <xdr:row>139</xdr:row>
      <xdr:rowOff>16868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95250</xdr:colOff>
      <xdr:row>140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95250</xdr:colOff>
      <xdr:row>142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95250</xdr:colOff>
      <xdr:row>144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210557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207374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210557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210558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210559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207370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207370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210558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207369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16873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20060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16507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16868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210557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207374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210557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210558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210559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207370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207370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207374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210558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207370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207370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210557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207374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210557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210558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210559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207370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207370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210558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207369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16873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20060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16507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16868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210557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210559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207370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207373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207370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207369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16873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16507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16507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16868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207009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210557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207009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210557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210558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207009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207370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207009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207370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207009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207009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207009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210558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207009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207369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207009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16873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20060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16507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16868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16511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95250</xdr:colOff>
      <xdr:row>43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95250</xdr:colOff>
      <xdr:row>44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210389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95250</xdr:colOff>
      <xdr:row>47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95250</xdr:colOff>
      <xdr:row>67</xdr:row>
      <xdr:rowOff>173989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9525</xdr:rowOff>
    </xdr:from>
    <xdr:to>
      <xdr:col>22</xdr:col>
      <xdr:colOff>95250</xdr:colOff>
      <xdr:row>72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95250</xdr:colOff>
      <xdr:row>70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95250</xdr:colOff>
      <xdr:row>73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95250</xdr:colOff>
      <xdr:row>88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95250</xdr:colOff>
      <xdr:row>89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95250</xdr:colOff>
      <xdr:row>91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95250</xdr:colOff>
      <xdr:row>93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95250</xdr:colOff>
      <xdr:row>94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95250</xdr:colOff>
      <xdr:row>98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95250</xdr:colOff>
      <xdr:row>99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95250</xdr:colOff>
      <xdr:row>102</xdr:row>
      <xdr:rowOff>210389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95250</xdr:colOff>
      <xdr:row>103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95250</xdr:colOff>
      <xdr:row>105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95250</xdr:colOff>
      <xdr:row>106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95250</xdr:colOff>
      <xdr:row>107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95250</xdr:colOff>
      <xdr:row>108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95250</xdr:colOff>
      <xdr:row>109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95250</xdr:colOff>
      <xdr:row>111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95250</xdr:colOff>
      <xdr:row>112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95250</xdr:colOff>
      <xdr:row>116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95250</xdr:colOff>
      <xdr:row>117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95250</xdr:colOff>
      <xdr:row>118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95250</xdr:colOff>
      <xdr:row>119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95250</xdr:colOff>
      <xdr:row>120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95250</xdr:colOff>
      <xdr:row>122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95250</xdr:colOff>
      <xdr:row>123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95250</xdr:colOff>
      <xdr:row>124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95250</xdr:colOff>
      <xdr:row>125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95250</xdr:colOff>
      <xdr:row>134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95250</xdr:colOff>
      <xdr:row>135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95250</xdr:colOff>
      <xdr:row>136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95250</xdr:colOff>
      <xdr:row>137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19889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95250</xdr:colOff>
      <xdr:row>140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95250</xdr:colOff>
      <xdr:row>142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95250</xdr:colOff>
      <xdr:row>145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95250</xdr:colOff>
      <xdr:row>147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95250</xdr:colOff>
      <xdr:row>148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95250</xdr:colOff>
      <xdr:row>149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95250</xdr:colOff>
      <xdr:row>150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95250</xdr:colOff>
      <xdr:row>152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95250</xdr:colOff>
      <xdr:row>154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95250</xdr:colOff>
      <xdr:row>155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95250</xdr:colOff>
      <xdr:row>156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95250</xdr:colOff>
      <xdr:row>157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95250</xdr:colOff>
      <xdr:row>158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95250</xdr:colOff>
      <xdr:row>159</xdr:row>
      <xdr:rowOff>19890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95250</xdr:colOff>
      <xdr:row>160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95250</xdr:colOff>
      <xdr:row>161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95250</xdr:colOff>
      <xdr:row>163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95250</xdr:colOff>
      <xdr:row>164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95250</xdr:colOff>
      <xdr:row>165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95250</xdr:colOff>
      <xdr:row>166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95250</xdr:colOff>
      <xdr:row>167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95250</xdr:colOff>
      <xdr:row>169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95250</xdr:colOff>
      <xdr:row>171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95250</xdr:colOff>
      <xdr:row>172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95250</xdr:colOff>
      <xdr:row>172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95250</xdr:colOff>
      <xdr:row>175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95250</xdr:colOff>
      <xdr:row>175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95250</xdr:colOff>
      <xdr:row>176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95250</xdr:colOff>
      <xdr:row>177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95250</xdr:colOff>
      <xdr:row>178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95250</xdr:colOff>
      <xdr:row>182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95250</xdr:colOff>
      <xdr:row>182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95250</xdr:colOff>
      <xdr:row>183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95250</xdr:colOff>
      <xdr:row>184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95250</xdr:colOff>
      <xdr:row>185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95250</xdr:colOff>
      <xdr:row>186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95250</xdr:colOff>
      <xdr:row>187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95250</xdr:colOff>
      <xdr:row>188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95250</xdr:colOff>
      <xdr:row>189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95250</xdr:colOff>
      <xdr:row>62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95250</xdr:colOff>
      <xdr:row>63</xdr:row>
      <xdr:rowOff>133348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95250</xdr:colOff>
      <xdr:row>65</xdr:row>
      <xdr:rowOff>133348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180975</xdr:rowOff>
    </xdr:from>
    <xdr:to>
      <xdr:col>22</xdr:col>
      <xdr:colOff>95250</xdr:colOff>
      <xdr:row>81</xdr:row>
      <xdr:rowOff>22413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95250</xdr:colOff>
      <xdr:row>74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95250</xdr:colOff>
      <xdr:row>74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95250</xdr:colOff>
      <xdr:row>76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95250</xdr:colOff>
      <xdr:row>77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95250</xdr:colOff>
      <xdr:row>78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95250</xdr:colOff>
      <xdr:row>79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95250</xdr:colOff>
      <xdr:row>80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210388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95250</xdr:colOff>
      <xdr:row>42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95250</xdr:colOff>
      <xdr:row>43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95250</xdr:colOff>
      <xdr:row>44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210389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95250</xdr:colOff>
      <xdr:row>47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95250</xdr:colOff>
      <xdr:row>47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95250</xdr:colOff>
      <xdr:row>47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57490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136709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57486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17028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17028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135741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205742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425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9525</xdr:rowOff>
    </xdr:from>
    <xdr:to>
      <xdr:col>22</xdr:col>
      <xdr:colOff>190500</xdr:colOff>
      <xdr:row>72</xdr:row>
      <xdr:rowOff>209548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209548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210558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207369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20060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20059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16508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20060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425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133348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423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423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133348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180975</xdr:rowOff>
    </xdr:from>
    <xdr:to>
      <xdr:col>22</xdr:col>
      <xdr:colOff>190500</xdr:colOff>
      <xdr:row>81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80</xdr:row>
      <xdr:rowOff>135596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168754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57490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136709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57486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17028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17028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135741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205742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58608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57490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136709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211793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17028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135741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205742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57490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136709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57486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17028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17028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135741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205742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9525</xdr:rowOff>
    </xdr:from>
    <xdr:to>
      <xdr:col>22</xdr:col>
      <xdr:colOff>190500</xdr:colOff>
      <xdr:row>72</xdr:row>
      <xdr:rowOff>209548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209548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210558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207369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20060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20059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133348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423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423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133348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180975</xdr:rowOff>
    </xdr:from>
    <xdr:to>
      <xdr:col>22</xdr:col>
      <xdr:colOff>190500</xdr:colOff>
      <xdr:row>81</xdr:row>
      <xdr:rowOff>58608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80</xdr:row>
      <xdr:rowOff>135596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168754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58608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57490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136709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211793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17028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135741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205742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57490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211793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17028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135741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205742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95250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133348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423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424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209548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80</xdr:row>
      <xdr:rowOff>135596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168754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210558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16873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20060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20059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57490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136709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57486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17028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17028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135741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205742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425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9525</xdr:rowOff>
    </xdr:from>
    <xdr:to>
      <xdr:col>22</xdr:col>
      <xdr:colOff>190500</xdr:colOff>
      <xdr:row>72</xdr:row>
      <xdr:rowOff>209548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209548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133348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423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423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133348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180975</xdr:rowOff>
    </xdr:from>
    <xdr:to>
      <xdr:col>22</xdr:col>
      <xdr:colOff>190500</xdr:colOff>
      <xdr:row>81</xdr:row>
      <xdr:rowOff>58608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80</xdr:row>
      <xdr:rowOff>135596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168754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58608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57490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136709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211793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17028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135741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205742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136709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57486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211793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17028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135741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95250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133348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423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133348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425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421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424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80</xdr:row>
      <xdr:rowOff>135596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168754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57490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58608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57490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57490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136709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57486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17028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17028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135741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205742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425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9525</xdr:rowOff>
    </xdr:from>
    <xdr:to>
      <xdr:col>22</xdr:col>
      <xdr:colOff>190500</xdr:colOff>
      <xdr:row>72</xdr:row>
      <xdr:rowOff>209548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209548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210558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207369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20060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20059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16508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20060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133348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423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423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133348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180975</xdr:rowOff>
    </xdr:from>
    <xdr:to>
      <xdr:col>22</xdr:col>
      <xdr:colOff>190500</xdr:colOff>
      <xdr:row>81</xdr:row>
      <xdr:rowOff>58608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80</xdr:row>
      <xdr:rowOff>135596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168754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58608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57490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136709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211793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17028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135741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205742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57490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136709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57486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17028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17028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135741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205742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58608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57490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136709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211793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17028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135741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205742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210558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210558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210558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210557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210558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210559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210558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210558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210557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210559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210558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20058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20060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20058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16507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20055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20058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20057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20057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20058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20058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20061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20057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20056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20057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20058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20060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95250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133348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133348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78</xdr:row>
      <xdr:rowOff>94688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210558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210558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60739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136709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57486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17028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17028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135741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205742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9525</xdr:rowOff>
    </xdr:from>
    <xdr:to>
      <xdr:col>22</xdr:col>
      <xdr:colOff>190500</xdr:colOff>
      <xdr:row>72</xdr:row>
      <xdr:rowOff>209548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209548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210558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20060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20056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20057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54458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133348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134695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180975</xdr:rowOff>
    </xdr:from>
    <xdr:to>
      <xdr:col>22</xdr:col>
      <xdr:colOff>190500</xdr:colOff>
      <xdr:row>81</xdr:row>
      <xdr:rowOff>58609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80</xdr:row>
      <xdr:rowOff>135597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168754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3"/>
  <sheetViews>
    <sheetView tabSelected="1" topLeftCell="A12" zoomScale="55" zoomScaleNormal="55" workbookViewId="0">
      <selection activeCell="H13" sqref="H13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1.6640625" style="1" customWidth="1"/>
    <col min="4" max="4" width="12.33203125" style="2" customWidth="1"/>
    <col min="5" max="5" width="10.5546875" style="3" customWidth="1"/>
    <col min="6" max="6" width="150.109375" style="1" customWidth="1"/>
    <col min="7" max="7" width="29.6640625" style="4" bestFit="1" customWidth="1"/>
    <col min="8" max="8" width="29.6640625" style="4" customWidth="1"/>
    <col min="9" max="9" width="21.6640625" style="4" customWidth="1"/>
    <col min="10" max="10" width="16.33203125" style="1" customWidth="1"/>
    <col min="11" max="11" width="27.33203125" style="5" hidden="1" customWidth="1"/>
    <col min="12" max="12" width="33.88671875" style="5" customWidth="1"/>
    <col min="13" max="13" width="24.33203125" style="5" customWidth="1"/>
    <col min="14" max="14" width="32.6640625" style="4" customWidth="1"/>
    <col min="15" max="15" width="31.88671875" style="4" customWidth="1"/>
    <col min="16" max="16" width="19.109375" style="4" hidden="1" customWidth="1"/>
    <col min="17" max="17" width="20.6640625" style="5" bestFit="1" customWidth="1"/>
    <col min="18" max="18" width="23.88671875" style="5" customWidth="1"/>
    <col min="19" max="19" width="21" style="5" bestFit="1" customWidth="1"/>
    <col min="20" max="20" width="20.6640625" style="5" customWidth="1"/>
    <col min="21" max="21" width="14.5546875" style="5" hidden="1" customWidth="1"/>
    <col min="22" max="22" width="41.6640625" style="6" customWidth="1"/>
    <col min="23" max="16384" width="8.88671875" style="5"/>
  </cols>
  <sheetData>
    <row r="1" spans="1:22" ht="40.950000000000003" customHeight="1" x14ac:dyDescent="0.3">
      <c r="B1" s="127" t="s">
        <v>36</v>
      </c>
      <c r="C1" s="128"/>
      <c r="D1" s="128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105"/>
      <c r="E3" s="105"/>
      <c r="F3" s="105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105"/>
      <c r="E4" s="105"/>
      <c r="F4" s="105"/>
      <c r="G4" s="105"/>
      <c r="H4" s="10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125" t="s">
        <v>2</v>
      </c>
      <c r="H5" s="126"/>
      <c r="I5" s="1"/>
      <c r="J5" s="5"/>
      <c r="N5" s="1"/>
      <c r="O5" s="19"/>
      <c r="P5" s="19"/>
      <c r="R5" s="18" t="s">
        <v>2</v>
      </c>
      <c r="V5" s="37"/>
    </row>
    <row r="6" spans="1:22" ht="70.95" customHeight="1" thickTop="1" thickBot="1" x14ac:dyDescent="0.35">
      <c r="B6" s="38" t="s">
        <v>3</v>
      </c>
      <c r="C6" s="39" t="s">
        <v>15</v>
      </c>
      <c r="D6" s="39" t="s">
        <v>4</v>
      </c>
      <c r="E6" s="39" t="s">
        <v>16</v>
      </c>
      <c r="F6" s="39" t="s">
        <v>17</v>
      </c>
      <c r="G6" s="45" t="s">
        <v>26</v>
      </c>
      <c r="H6" s="46" t="s">
        <v>30</v>
      </c>
      <c r="I6" s="40" t="s">
        <v>18</v>
      </c>
      <c r="J6" s="39" t="s">
        <v>19</v>
      </c>
      <c r="K6" s="39" t="s">
        <v>34</v>
      </c>
      <c r="L6" s="41" t="s">
        <v>20</v>
      </c>
      <c r="M6" s="42" t="s">
        <v>21</v>
      </c>
      <c r="N6" s="41" t="s">
        <v>22</v>
      </c>
      <c r="O6" s="41" t="s">
        <v>27</v>
      </c>
      <c r="P6" s="41" t="s">
        <v>23</v>
      </c>
      <c r="Q6" s="39" t="s">
        <v>5</v>
      </c>
      <c r="R6" s="43" t="s">
        <v>6</v>
      </c>
      <c r="S6" s="106" t="s">
        <v>7</v>
      </c>
      <c r="T6" s="44" t="s">
        <v>8</v>
      </c>
      <c r="U6" s="41" t="s">
        <v>24</v>
      </c>
      <c r="V6" s="41" t="s">
        <v>25</v>
      </c>
    </row>
    <row r="7" spans="1:22" ht="303.75" customHeight="1" thickTop="1" x14ac:dyDescent="0.3">
      <c r="A7" s="20"/>
      <c r="B7" s="48">
        <v>1</v>
      </c>
      <c r="C7" s="49" t="s">
        <v>37</v>
      </c>
      <c r="D7" s="50">
        <v>2</v>
      </c>
      <c r="E7" s="51" t="s">
        <v>33</v>
      </c>
      <c r="F7" s="68" t="s">
        <v>43</v>
      </c>
      <c r="G7" s="143"/>
      <c r="H7" s="143"/>
      <c r="I7" s="129" t="s">
        <v>28</v>
      </c>
      <c r="J7" s="131" t="s">
        <v>29</v>
      </c>
      <c r="K7" s="131"/>
      <c r="L7" s="70" t="s">
        <v>40</v>
      </c>
      <c r="M7" s="121" t="s">
        <v>41</v>
      </c>
      <c r="N7" s="121" t="s">
        <v>42</v>
      </c>
      <c r="O7" s="123">
        <v>30</v>
      </c>
      <c r="P7" s="52">
        <f>D7*Q7</f>
        <v>46000</v>
      </c>
      <c r="Q7" s="53">
        <v>23000</v>
      </c>
      <c r="R7" s="150"/>
      <c r="S7" s="54">
        <f>D7*R7</f>
        <v>0</v>
      </c>
      <c r="T7" s="55" t="str">
        <f t="shared" ref="T7" si="0">IF(ISNUMBER(R7), IF(R7&gt;Q7,"NEVYHOVUJE","VYHOVUJE")," ")</f>
        <v xml:space="preserve"> </v>
      </c>
      <c r="U7" s="131"/>
      <c r="V7" s="51" t="s">
        <v>11</v>
      </c>
    </row>
    <row r="8" spans="1:22" ht="56.25" customHeight="1" x14ac:dyDescent="0.3">
      <c r="A8" s="20"/>
      <c r="B8" s="56">
        <v>2</v>
      </c>
      <c r="C8" s="57" t="s">
        <v>38</v>
      </c>
      <c r="D8" s="58">
        <v>2</v>
      </c>
      <c r="E8" s="59" t="s">
        <v>33</v>
      </c>
      <c r="F8" s="69" t="s">
        <v>44</v>
      </c>
      <c r="G8" s="144"/>
      <c r="H8" s="149"/>
      <c r="I8" s="130"/>
      <c r="J8" s="132"/>
      <c r="K8" s="132"/>
      <c r="L8" s="71" t="s">
        <v>35</v>
      </c>
      <c r="M8" s="122"/>
      <c r="N8" s="122"/>
      <c r="O8" s="124"/>
      <c r="P8" s="60">
        <f>D8*Q8</f>
        <v>12000</v>
      </c>
      <c r="Q8" s="61">
        <v>6000</v>
      </c>
      <c r="R8" s="151"/>
      <c r="S8" s="62">
        <f>D8*R8</f>
        <v>0</v>
      </c>
      <c r="T8" s="63" t="str">
        <f t="shared" ref="T8" si="1">IF(ISNUMBER(R8), IF(R8&gt;Q8,"NEVYHOVUJE","VYHOVUJE")," ")</f>
        <v xml:space="preserve"> </v>
      </c>
      <c r="U8" s="132"/>
      <c r="V8" s="59" t="s">
        <v>14</v>
      </c>
    </row>
    <row r="9" spans="1:22" ht="89.25" customHeight="1" x14ac:dyDescent="0.3">
      <c r="A9" s="20"/>
      <c r="B9" s="64">
        <v>3</v>
      </c>
      <c r="C9" s="80" t="s">
        <v>45</v>
      </c>
      <c r="D9" s="65">
        <v>2</v>
      </c>
      <c r="E9" s="66" t="s">
        <v>33</v>
      </c>
      <c r="F9" s="81" t="s">
        <v>46</v>
      </c>
      <c r="G9" s="145"/>
      <c r="H9" s="141"/>
      <c r="I9" s="130"/>
      <c r="J9" s="132"/>
      <c r="K9" s="132"/>
      <c r="L9" s="119"/>
      <c r="M9" s="122"/>
      <c r="N9" s="122"/>
      <c r="O9" s="124"/>
      <c r="P9" s="60">
        <f>D9*Q9</f>
        <v>1200</v>
      </c>
      <c r="Q9" s="67">
        <v>600</v>
      </c>
      <c r="R9" s="152"/>
      <c r="S9" s="62">
        <f>D9*R9</f>
        <v>0</v>
      </c>
      <c r="T9" s="63" t="str">
        <f t="shared" ref="T9:T13" si="2">IF(ISNUMBER(R9), IF(R9&gt;Q9,"NEVYHOVUJE","VYHOVUJE")," ")</f>
        <v xml:space="preserve"> </v>
      </c>
      <c r="U9" s="132"/>
      <c r="V9" s="66" t="s">
        <v>14</v>
      </c>
    </row>
    <row r="10" spans="1:22" ht="66" customHeight="1" thickBot="1" x14ac:dyDescent="0.35">
      <c r="A10" s="20"/>
      <c r="B10" s="72">
        <v>4</v>
      </c>
      <c r="C10" s="73" t="s">
        <v>39</v>
      </c>
      <c r="D10" s="74">
        <v>2</v>
      </c>
      <c r="E10" s="75" t="s">
        <v>33</v>
      </c>
      <c r="F10" s="82" t="s">
        <v>47</v>
      </c>
      <c r="G10" s="146"/>
      <c r="H10" s="142"/>
      <c r="I10" s="111"/>
      <c r="J10" s="113"/>
      <c r="K10" s="113"/>
      <c r="L10" s="120"/>
      <c r="M10" s="120"/>
      <c r="N10" s="120"/>
      <c r="O10" s="118"/>
      <c r="P10" s="76">
        <f>D10*Q10</f>
        <v>1200</v>
      </c>
      <c r="Q10" s="77">
        <v>600</v>
      </c>
      <c r="R10" s="153"/>
      <c r="S10" s="78">
        <f>D10*R10</f>
        <v>0</v>
      </c>
      <c r="T10" s="79" t="str">
        <f t="shared" si="2"/>
        <v xml:space="preserve"> </v>
      </c>
      <c r="U10" s="113"/>
      <c r="V10" s="75" t="s">
        <v>14</v>
      </c>
    </row>
    <row r="11" spans="1:22" ht="327.75" customHeight="1" thickTop="1" x14ac:dyDescent="0.3">
      <c r="A11" s="20"/>
      <c r="B11" s="83">
        <v>5</v>
      </c>
      <c r="C11" s="107" t="s">
        <v>53</v>
      </c>
      <c r="D11" s="84">
        <v>2</v>
      </c>
      <c r="E11" s="108" t="s">
        <v>33</v>
      </c>
      <c r="F11" s="90" t="s">
        <v>51</v>
      </c>
      <c r="G11" s="147"/>
      <c r="H11" s="143"/>
      <c r="I11" s="110" t="s">
        <v>28</v>
      </c>
      <c r="J11" s="112" t="s">
        <v>29</v>
      </c>
      <c r="K11" s="112"/>
      <c r="L11" s="109" t="s">
        <v>48</v>
      </c>
      <c r="M11" s="114" t="s">
        <v>49</v>
      </c>
      <c r="N11" s="114" t="s">
        <v>50</v>
      </c>
      <c r="O11" s="117">
        <v>30</v>
      </c>
      <c r="P11" s="85">
        <f>D11*Q11</f>
        <v>69000</v>
      </c>
      <c r="Q11" s="86">
        <v>34500</v>
      </c>
      <c r="R11" s="154"/>
      <c r="S11" s="87">
        <f>D11*R11</f>
        <v>0</v>
      </c>
      <c r="T11" s="88" t="str">
        <f t="shared" si="2"/>
        <v xml:space="preserve"> </v>
      </c>
      <c r="U11" s="112"/>
      <c r="V11" s="108" t="s">
        <v>12</v>
      </c>
    </row>
    <row r="12" spans="1:22" ht="196.5" customHeight="1" thickBot="1" x14ac:dyDescent="0.35">
      <c r="A12" s="20"/>
      <c r="B12" s="72">
        <v>6</v>
      </c>
      <c r="C12" s="91" t="s">
        <v>52</v>
      </c>
      <c r="D12" s="74">
        <v>1</v>
      </c>
      <c r="E12" s="75" t="s">
        <v>33</v>
      </c>
      <c r="F12" s="82" t="s">
        <v>54</v>
      </c>
      <c r="G12" s="146"/>
      <c r="H12" s="104"/>
      <c r="I12" s="111"/>
      <c r="J12" s="113"/>
      <c r="K12" s="113"/>
      <c r="L12" s="89"/>
      <c r="M12" s="115"/>
      <c r="N12" s="116"/>
      <c r="O12" s="118"/>
      <c r="P12" s="76">
        <f>D12*Q12</f>
        <v>3450</v>
      </c>
      <c r="Q12" s="77">
        <v>3450</v>
      </c>
      <c r="R12" s="153"/>
      <c r="S12" s="78">
        <f>D12*R12</f>
        <v>0</v>
      </c>
      <c r="T12" s="79" t="str">
        <f t="shared" si="2"/>
        <v xml:space="preserve"> </v>
      </c>
      <c r="U12" s="113"/>
      <c r="V12" s="75" t="s">
        <v>13</v>
      </c>
    </row>
    <row r="13" spans="1:22" ht="354" customHeight="1" thickBot="1" x14ac:dyDescent="0.35">
      <c r="A13" s="20"/>
      <c r="B13" s="92">
        <v>7</v>
      </c>
      <c r="C13" s="93" t="s">
        <v>55</v>
      </c>
      <c r="D13" s="94">
        <v>3</v>
      </c>
      <c r="E13" s="95" t="s">
        <v>33</v>
      </c>
      <c r="F13" s="101" t="s">
        <v>57</v>
      </c>
      <c r="G13" s="148"/>
      <c r="H13" s="147"/>
      <c r="I13" s="103" t="s">
        <v>28</v>
      </c>
      <c r="J13" s="95" t="s">
        <v>29</v>
      </c>
      <c r="K13" s="95"/>
      <c r="L13" s="102" t="s">
        <v>56</v>
      </c>
      <c r="M13" s="102" t="s">
        <v>58</v>
      </c>
      <c r="N13" s="102" t="s">
        <v>59</v>
      </c>
      <c r="O13" s="96">
        <v>30</v>
      </c>
      <c r="P13" s="97">
        <f>D13*Q13</f>
        <v>60000</v>
      </c>
      <c r="Q13" s="98">
        <v>20000</v>
      </c>
      <c r="R13" s="155"/>
      <c r="S13" s="99">
        <f>D13*R13</f>
        <v>0</v>
      </c>
      <c r="T13" s="100" t="str">
        <f t="shared" si="2"/>
        <v xml:space="preserve"> </v>
      </c>
      <c r="U13" s="95"/>
      <c r="V13" s="95" t="s">
        <v>12</v>
      </c>
    </row>
    <row r="14" spans="1:22" ht="17.399999999999999" customHeight="1" thickTop="1" thickBot="1" x14ac:dyDescent="0.35">
      <c r="C14" s="5"/>
      <c r="D14" s="5"/>
      <c r="E14" s="5"/>
      <c r="F14" s="5"/>
      <c r="G14" s="33"/>
      <c r="H14" s="33"/>
      <c r="I14" s="5"/>
      <c r="J14" s="5"/>
      <c r="N14" s="5"/>
      <c r="O14" s="5"/>
      <c r="P14" s="5"/>
    </row>
    <row r="15" spans="1:22" ht="82.95" customHeight="1" thickTop="1" thickBot="1" x14ac:dyDescent="0.35">
      <c r="B15" s="137" t="s">
        <v>32</v>
      </c>
      <c r="C15" s="137"/>
      <c r="D15" s="137"/>
      <c r="E15" s="137"/>
      <c r="F15" s="137"/>
      <c r="G15" s="137"/>
      <c r="H15" s="137"/>
      <c r="I15" s="137"/>
      <c r="J15" s="21"/>
      <c r="K15" s="21"/>
      <c r="L15" s="7"/>
      <c r="M15" s="7"/>
      <c r="N15" s="7"/>
      <c r="O15" s="22"/>
      <c r="P15" s="22"/>
      <c r="Q15" s="23" t="s">
        <v>9</v>
      </c>
      <c r="R15" s="138" t="s">
        <v>10</v>
      </c>
      <c r="S15" s="139"/>
      <c r="T15" s="140"/>
      <c r="U15" s="24"/>
      <c r="V15" s="25"/>
    </row>
    <row r="16" spans="1:22" ht="43.2" customHeight="1" thickTop="1" thickBot="1" x14ac:dyDescent="0.35">
      <c r="B16" s="133" t="s">
        <v>31</v>
      </c>
      <c r="C16" s="133"/>
      <c r="D16" s="133"/>
      <c r="E16" s="133"/>
      <c r="F16" s="133"/>
      <c r="G16" s="133"/>
      <c r="I16" s="26"/>
      <c r="L16" s="9"/>
      <c r="M16" s="9"/>
      <c r="N16" s="9"/>
      <c r="O16" s="27"/>
      <c r="P16" s="27"/>
      <c r="Q16" s="28">
        <f>SUM(P7:P13)</f>
        <v>192850</v>
      </c>
      <c r="R16" s="134">
        <f>SUM(S7:S13)</f>
        <v>0</v>
      </c>
      <c r="S16" s="135"/>
      <c r="T16" s="136"/>
    </row>
    <row r="17" spans="2:19" ht="15" thickTop="1" x14ac:dyDescent="0.3">
      <c r="H17" s="105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x14ac:dyDescent="0.3">
      <c r="B18" s="47"/>
      <c r="C18" s="47"/>
      <c r="D18" s="47"/>
      <c r="E18" s="47"/>
      <c r="F18" s="47"/>
      <c r="G18" s="105"/>
      <c r="H18" s="105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x14ac:dyDescent="0.3">
      <c r="B19" s="47"/>
      <c r="C19" s="47"/>
      <c r="D19" s="47"/>
      <c r="E19" s="47"/>
      <c r="F19" s="47"/>
      <c r="G19" s="105"/>
      <c r="H19" s="105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x14ac:dyDescent="0.3">
      <c r="B20" s="47"/>
      <c r="C20" s="47"/>
      <c r="D20" s="47"/>
      <c r="E20" s="47"/>
      <c r="F20" s="47"/>
      <c r="G20" s="105"/>
      <c r="H20" s="105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95" customHeight="1" x14ac:dyDescent="0.3">
      <c r="C21" s="21"/>
      <c r="D21" s="29"/>
      <c r="E21" s="21"/>
      <c r="F21" s="21"/>
      <c r="G21" s="105"/>
      <c r="H21" s="105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95" customHeight="1" x14ac:dyDescent="0.3">
      <c r="H22" s="36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95" customHeight="1" x14ac:dyDescent="0.3">
      <c r="C23" s="21"/>
      <c r="D23" s="29"/>
      <c r="E23" s="21"/>
      <c r="F23" s="21"/>
      <c r="G23" s="105"/>
      <c r="H23" s="105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95" customHeight="1" x14ac:dyDescent="0.3">
      <c r="C24" s="21"/>
      <c r="D24" s="29"/>
      <c r="E24" s="21"/>
      <c r="F24" s="21"/>
      <c r="G24" s="105"/>
      <c r="H24" s="105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95" customHeight="1" x14ac:dyDescent="0.3">
      <c r="C25" s="21"/>
      <c r="D25" s="29"/>
      <c r="E25" s="21"/>
      <c r="F25" s="21"/>
      <c r="G25" s="105"/>
      <c r="H25" s="105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95" customHeight="1" x14ac:dyDescent="0.3">
      <c r="C26" s="21"/>
      <c r="D26" s="29"/>
      <c r="E26" s="21"/>
      <c r="F26" s="21"/>
      <c r="G26" s="105"/>
      <c r="H26" s="105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95" customHeight="1" x14ac:dyDescent="0.3">
      <c r="C27" s="21"/>
      <c r="D27" s="29"/>
      <c r="E27" s="21"/>
      <c r="F27" s="21"/>
      <c r="G27" s="105"/>
      <c r="H27" s="105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95" customHeight="1" x14ac:dyDescent="0.3">
      <c r="C28" s="21"/>
      <c r="D28" s="29"/>
      <c r="E28" s="21"/>
      <c r="F28" s="21"/>
      <c r="G28" s="105"/>
      <c r="H28" s="105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95" customHeight="1" x14ac:dyDescent="0.3">
      <c r="C29" s="21"/>
      <c r="D29" s="29"/>
      <c r="E29" s="21"/>
      <c r="F29" s="21"/>
      <c r="G29" s="105"/>
      <c r="H29" s="105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95" customHeight="1" x14ac:dyDescent="0.3">
      <c r="C30" s="21"/>
      <c r="D30" s="29"/>
      <c r="E30" s="21"/>
      <c r="F30" s="21"/>
      <c r="G30" s="105"/>
      <c r="H30" s="105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95" customHeight="1" x14ac:dyDescent="0.3">
      <c r="C31" s="21"/>
      <c r="D31" s="29"/>
      <c r="E31" s="21"/>
      <c r="F31" s="21"/>
      <c r="G31" s="105"/>
      <c r="H31" s="105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95" customHeight="1" x14ac:dyDescent="0.3">
      <c r="C32" s="21"/>
      <c r="D32" s="29"/>
      <c r="E32" s="21"/>
      <c r="F32" s="21"/>
      <c r="G32" s="105"/>
      <c r="H32" s="105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105"/>
      <c r="H33" s="105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105"/>
      <c r="H34" s="105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105"/>
      <c r="H35" s="105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105"/>
      <c r="H36" s="105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105"/>
      <c r="H37" s="105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105"/>
      <c r="H38" s="105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105"/>
      <c r="H39" s="105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105"/>
      <c r="H40" s="105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105"/>
      <c r="H41" s="105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105"/>
      <c r="H42" s="105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105"/>
      <c r="H43" s="105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105"/>
      <c r="H44" s="105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105"/>
      <c r="H45" s="105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105"/>
      <c r="H46" s="105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105"/>
      <c r="H47" s="105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105"/>
      <c r="H48" s="105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105"/>
      <c r="H49" s="105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105"/>
      <c r="H50" s="105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105"/>
      <c r="H51" s="105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105"/>
      <c r="H52" s="105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105"/>
      <c r="H53" s="105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105"/>
      <c r="H54" s="105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105"/>
      <c r="H55" s="105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105"/>
      <c r="H56" s="105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105"/>
      <c r="H57" s="105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105"/>
      <c r="H58" s="105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105"/>
      <c r="H59" s="105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105"/>
      <c r="H60" s="105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105"/>
      <c r="H61" s="105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105"/>
      <c r="H62" s="105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105"/>
      <c r="H63" s="105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105"/>
      <c r="H64" s="105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105"/>
      <c r="H65" s="105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105"/>
      <c r="H66" s="105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105"/>
      <c r="H67" s="105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105"/>
      <c r="H68" s="105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105"/>
      <c r="H69" s="105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105"/>
      <c r="H70" s="105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105"/>
      <c r="H71" s="105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105"/>
      <c r="H72" s="105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105"/>
      <c r="H73" s="105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105"/>
      <c r="H74" s="105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105"/>
      <c r="H75" s="105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105"/>
      <c r="H76" s="105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105"/>
      <c r="H77" s="105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105"/>
      <c r="H78" s="105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105"/>
      <c r="H79" s="105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105"/>
      <c r="H80" s="105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105"/>
      <c r="H81" s="105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105"/>
      <c r="H82" s="105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105"/>
      <c r="H83" s="105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105"/>
      <c r="H84" s="105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105"/>
      <c r="H85" s="105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105"/>
      <c r="H86" s="105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105"/>
      <c r="H87" s="105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105"/>
      <c r="H88" s="105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105"/>
      <c r="H89" s="105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105"/>
      <c r="H90" s="105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105"/>
      <c r="H91" s="105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105"/>
      <c r="H92" s="105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105"/>
      <c r="H93" s="105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105"/>
      <c r="H94" s="105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105"/>
      <c r="H95" s="105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105"/>
      <c r="H96" s="105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95" customHeight="1" x14ac:dyDescent="0.3">
      <c r="C97" s="21"/>
      <c r="D97" s="29"/>
      <c r="E97" s="21"/>
      <c r="F97" s="21"/>
      <c r="G97" s="105"/>
      <c r="H97" s="105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95" customHeight="1" x14ac:dyDescent="0.3">
      <c r="C98" s="21"/>
      <c r="D98" s="29"/>
      <c r="E98" s="21"/>
      <c r="F98" s="21"/>
      <c r="G98" s="105"/>
      <c r="H98" s="105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95" customHeight="1" x14ac:dyDescent="0.3">
      <c r="C99" s="21"/>
      <c r="D99" s="29"/>
      <c r="E99" s="21"/>
      <c r="F99" s="21"/>
      <c r="G99" s="105"/>
      <c r="H99" s="105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95" customHeight="1" x14ac:dyDescent="0.3">
      <c r="C100" s="21"/>
      <c r="D100" s="29"/>
      <c r="E100" s="21"/>
      <c r="F100" s="21"/>
      <c r="G100" s="105"/>
      <c r="H100" s="105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95" customHeight="1" x14ac:dyDescent="0.3">
      <c r="C101" s="21"/>
      <c r="D101" s="29"/>
      <c r="E101" s="21"/>
      <c r="F101" s="21"/>
      <c r="G101" s="105"/>
      <c r="H101" s="105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95" customHeight="1" x14ac:dyDescent="0.3">
      <c r="C102" s="21"/>
      <c r="D102" s="29"/>
      <c r="E102" s="21"/>
      <c r="F102" s="21"/>
      <c r="G102" s="105"/>
      <c r="H102" s="105"/>
      <c r="I102" s="11"/>
      <c r="J102" s="11"/>
      <c r="K102" s="11"/>
      <c r="L102" s="11"/>
      <c r="M102" s="11"/>
      <c r="N102" s="6"/>
      <c r="O102" s="6"/>
      <c r="P102" s="6"/>
    </row>
    <row r="103" spans="3:19" ht="19.95" customHeight="1" x14ac:dyDescent="0.3">
      <c r="C103" s="5"/>
      <c r="E103" s="5"/>
      <c r="F103" s="5"/>
      <c r="J103" s="5"/>
    </row>
    <row r="104" spans="3:19" ht="19.95" customHeight="1" x14ac:dyDescent="0.3">
      <c r="C104" s="5"/>
      <c r="E104" s="5"/>
      <c r="F104" s="5"/>
      <c r="J104" s="5"/>
    </row>
    <row r="105" spans="3:19" ht="19.95" customHeight="1" x14ac:dyDescent="0.3">
      <c r="C105" s="5"/>
      <c r="E105" s="5"/>
      <c r="F105" s="5"/>
      <c r="J105" s="5"/>
    </row>
    <row r="106" spans="3:19" ht="19.95" customHeight="1" x14ac:dyDescent="0.3">
      <c r="C106" s="5"/>
      <c r="E106" s="5"/>
      <c r="F106" s="5"/>
      <c r="J106" s="5"/>
    </row>
    <row r="107" spans="3:19" ht="19.95" customHeight="1" x14ac:dyDescent="0.3">
      <c r="C107" s="5"/>
      <c r="E107" s="5"/>
      <c r="F107" s="5"/>
      <c r="J107" s="5"/>
    </row>
    <row r="108" spans="3:19" ht="19.95" customHeight="1" x14ac:dyDescent="0.3">
      <c r="C108" s="5"/>
      <c r="E108" s="5"/>
      <c r="F108" s="5"/>
      <c r="J108" s="5"/>
    </row>
    <row r="109" spans="3:19" ht="19.95" customHeight="1" x14ac:dyDescent="0.3">
      <c r="C109" s="5"/>
      <c r="E109" s="5"/>
      <c r="F109" s="5"/>
      <c r="J109" s="5"/>
    </row>
    <row r="110" spans="3:19" ht="19.95" customHeight="1" x14ac:dyDescent="0.3">
      <c r="C110" s="5"/>
      <c r="E110" s="5"/>
      <c r="F110" s="5"/>
      <c r="J110" s="5"/>
    </row>
    <row r="111" spans="3:19" x14ac:dyDescent="0.3">
      <c r="C111" s="5"/>
      <c r="E111" s="5"/>
      <c r="F111" s="5"/>
      <c r="J111" s="5"/>
    </row>
    <row r="112" spans="3:19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  <row r="229" spans="3:10" x14ac:dyDescent="0.3">
      <c r="C229" s="5"/>
      <c r="E229" s="5"/>
      <c r="F229" s="5"/>
      <c r="J229" s="5"/>
    </row>
    <row r="230" spans="3:10" x14ac:dyDescent="0.3">
      <c r="C230" s="5"/>
      <c r="E230" s="5"/>
      <c r="F230" s="5"/>
      <c r="J230" s="5"/>
    </row>
    <row r="231" spans="3:10" x14ac:dyDescent="0.3">
      <c r="C231" s="5"/>
      <c r="E231" s="5"/>
      <c r="F231" s="5"/>
      <c r="J231" s="5"/>
    </row>
    <row r="232" spans="3:10" x14ac:dyDescent="0.3">
      <c r="C232" s="5"/>
      <c r="E232" s="5"/>
      <c r="F232" s="5"/>
      <c r="J232" s="5"/>
    </row>
    <row r="233" spans="3:10" x14ac:dyDescent="0.3">
      <c r="C233" s="5"/>
      <c r="E233" s="5"/>
      <c r="F233" s="5"/>
      <c r="J233" s="5"/>
    </row>
  </sheetData>
  <sheetProtection algorithmName="SHA-512" hashValue="i4zF8amq3pcMBzEIU+yy3lrt4bi/YJOCQaxwf1Warg+alguodhuSFO41Z9MxcLx/LlCwVVSDzD6lR9+2n/AaqQ==" saltValue="H4GoA7KA+kYWj7OUwa/KBg==" spinCount="100000" sheet="1" objects="1" scenarios="1"/>
  <mergeCells count="22">
    <mergeCell ref="U7:U10"/>
    <mergeCell ref="B16:G16"/>
    <mergeCell ref="R16:T16"/>
    <mergeCell ref="B15:I15"/>
    <mergeCell ref="R15:T15"/>
    <mergeCell ref="H9:H10"/>
    <mergeCell ref="G5:H5"/>
    <mergeCell ref="B1:D1"/>
    <mergeCell ref="I7:I10"/>
    <mergeCell ref="J7:J10"/>
    <mergeCell ref="K7:K10"/>
    <mergeCell ref="I11:I12"/>
    <mergeCell ref="J11:J12"/>
    <mergeCell ref="K11:K12"/>
    <mergeCell ref="M11:M12"/>
    <mergeCell ref="N11:N12"/>
    <mergeCell ref="U11:U12"/>
    <mergeCell ref="O11:O12"/>
    <mergeCell ref="L9:L10"/>
    <mergeCell ref="M7:M10"/>
    <mergeCell ref="N7:N10"/>
    <mergeCell ref="O7:O10"/>
  </mergeCells>
  <conditionalFormatting sqref="D7:D13 B7:B13">
    <cfRule type="containsBlanks" dxfId="7" priority="52">
      <formula>LEN(TRIM(B7))=0</formula>
    </cfRule>
  </conditionalFormatting>
  <conditionalFormatting sqref="B7:B13">
    <cfRule type="cellIs" dxfId="6" priority="49" operator="greaterThanOrEqual">
      <formula>1</formula>
    </cfRule>
  </conditionalFormatting>
  <conditionalFormatting sqref="T7:T13">
    <cfRule type="cellIs" dxfId="5" priority="36" operator="equal">
      <formula>"VYHOVUJE"</formula>
    </cfRule>
  </conditionalFormatting>
  <conditionalFormatting sqref="T7:T13">
    <cfRule type="cellIs" dxfId="4" priority="35" operator="equal">
      <formula>"NEVYHOVUJE"</formula>
    </cfRule>
  </conditionalFormatting>
  <conditionalFormatting sqref="R7:R13 G10 G7:H9 G11:H13">
    <cfRule type="containsBlanks" dxfId="3" priority="29">
      <formula>LEN(TRIM(G7))=0</formula>
    </cfRule>
  </conditionalFormatting>
  <conditionalFormatting sqref="R7:R13 G10 G7:H9 G11:H13">
    <cfRule type="notContainsBlanks" dxfId="2" priority="27">
      <formula>LEN(TRIM(G7))&gt;0</formula>
    </cfRule>
  </conditionalFormatting>
  <conditionalFormatting sqref="G10 R7:R13 G7:H9 G11:H13">
    <cfRule type="notContainsBlanks" dxfId="1" priority="26">
      <formula>LEN(TRIM(G7))&gt;0</formula>
    </cfRule>
  </conditionalFormatting>
  <conditionalFormatting sqref="G10 G7:H9 G11:H13">
    <cfRule type="notContainsBlanks" dxfId="0" priority="25">
      <formula>LEN(TRIM(G7))&gt;0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13" xr:uid="{00000000-0002-0000-0000-000001000000}">
      <formula1>"ks,bal,sada,m,"</formula1>
    </dataValidation>
    <dataValidation type="list" allowBlank="1" showInputMessage="1" showErrorMessage="1" sqref="J11 J13" xr:uid="{CC428C4C-F7F1-4563-B70A-889FCC1AE3CD}">
      <formula1>"ANO,NE"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2021-06-07T06:39:26Z</cp:lastPrinted>
  <dcterms:created xsi:type="dcterms:W3CDTF">2014-03-05T12:43:32Z</dcterms:created>
  <dcterms:modified xsi:type="dcterms:W3CDTF">2021-06-22T05:43:57Z</dcterms:modified>
</cp:coreProperties>
</file>